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1_4_Abt_Personalabrechnung\Personalcontrolling\Auswertungen\Open Data Plattform\"/>
    </mc:Choice>
  </mc:AlternateContent>
  <xr:revisionPtr revIDLastSave="0" documentId="13_ncr:1_{8673E44C-4133-4C2B-B743-F8B2790BEBBB}" xr6:coauthVersionLast="47" xr6:coauthVersionMax="47" xr10:uidLastSave="{00000000-0000-0000-0000-000000000000}"/>
  <bookViews>
    <workbookView xWindow="-120" yWindow="-120" windowWidth="29040" windowHeight="17520" xr2:uid="{F65C9306-8673-46A5-B05E-E965A9A2B1E3}"/>
  </bookViews>
  <sheets>
    <sheet name="PK 2022 -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B49" i="1"/>
  <c r="C47" i="1"/>
  <c r="B47" i="1"/>
  <c r="C44" i="1"/>
  <c r="B44" i="1"/>
  <c r="C37" i="1"/>
  <c r="B37" i="1"/>
  <c r="C36" i="1"/>
  <c r="B36" i="1"/>
  <c r="B14" i="1" s="1"/>
  <c r="C33" i="1"/>
  <c r="B33" i="1"/>
  <c r="C22" i="1"/>
  <c r="B22" i="1"/>
  <c r="C19" i="1"/>
  <c r="B19" i="1"/>
  <c r="C15" i="1"/>
  <c r="B15" i="1"/>
  <c r="D6" i="1"/>
</calcChain>
</file>

<file path=xl/sharedStrings.xml><?xml version="1.0" encoding="utf-8"?>
<sst xmlns="http://schemas.openxmlformats.org/spreadsheetml/2006/main" count="72" uniqueCount="63">
  <si>
    <t>Kennzahlen</t>
  </si>
  <si>
    <t>Beschäftigte in VzÄ</t>
  </si>
  <si>
    <t>7957.6</t>
  </si>
  <si>
    <t>8230.1</t>
  </si>
  <si>
    <t>- davon ANG</t>
  </si>
  <si>
    <t>7308.7</t>
  </si>
  <si>
    <t>- davon BEA</t>
  </si>
  <si>
    <t>648.9</t>
  </si>
  <si>
    <t>645.3</t>
  </si>
  <si>
    <t>- davon Vollzeit</t>
  </si>
  <si>
    <t>- davon Teilzeit</t>
  </si>
  <si>
    <t>3335.6</t>
  </si>
  <si>
    <t>3433.1</t>
  </si>
  <si>
    <t>Altersstruktur</t>
  </si>
  <si>
    <t>43.9</t>
  </si>
  <si>
    <t>43.8</t>
  </si>
  <si>
    <t>- männlich</t>
  </si>
  <si>
    <t>43.6</t>
  </si>
  <si>
    <t>- weiblich</t>
  </si>
  <si>
    <t>Geschlechterverteilung der Beschäftigten</t>
  </si>
  <si>
    <t>Personalkosten Beschäftigte</t>
  </si>
  <si>
    <t>505 Mio €</t>
  </si>
  <si>
    <t>546 Mio €</t>
  </si>
  <si>
    <t>599 Mio €</t>
  </si>
  <si>
    <t>Auszubildende</t>
  </si>
  <si>
    <t>Verwaltungsberufe</t>
  </si>
  <si>
    <t>- Verwaltungsfachangestellte</t>
  </si>
  <si>
    <t>- Kauffrau/-mann für Büromanagement</t>
  </si>
  <si>
    <t>- Kauffrau/-mann für Digitalisierungsmanagement</t>
  </si>
  <si>
    <t>-</t>
  </si>
  <si>
    <t>Soziale Berufe</t>
  </si>
  <si>
    <t>- Erzieher (dreijährige Ausbildung)</t>
  </si>
  <si>
    <t>- Erzieher (vierjährige Ausbildung)</t>
  </si>
  <si>
    <t>Gewerblich-technische und weitere Berufe</t>
  </si>
  <si>
    <t>- Fachangestellte/-r für Medien- und Informationsdienste
Fachrichtung Bibliothek</t>
  </si>
  <si>
    <t>- Fachangestellte/-r für Medien- und Informationsdienste
Fachrichtung Archiv</t>
  </si>
  <si>
    <t>- Forstwirt/-in</t>
  </si>
  <si>
    <t>- Fachpraktiker-/in Gartenbau, Fachrichtung Garten- u. Landschaftsbau</t>
  </si>
  <si>
    <t>- Fachpraktiker/-in Gartenbau, Fachrichtung Zierpflanzenbau</t>
  </si>
  <si>
    <t>- Gärtner/-in, Fachrichtung Friedhofsgärtnerei</t>
  </si>
  <si>
    <t>- Gärtner/-in, Fachrichtung Zierpflanzenbau</t>
  </si>
  <si>
    <t>- Geomatiker/-in</t>
  </si>
  <si>
    <t>- Vermessungstechniker/-in, Fachrichtung Vermessung</t>
  </si>
  <si>
    <t>- Zoologische/-r Präparator/-in</t>
  </si>
  <si>
    <t>Branddirektion</t>
  </si>
  <si>
    <t>- Notfallsanitäter/-in</t>
  </si>
  <si>
    <t>- Brandmeisteranwärter/in</t>
  </si>
  <si>
    <t>Studenten</t>
  </si>
  <si>
    <t>- Bachelor of Arts, Studienrichtung Controlling</t>
  </si>
  <si>
    <t>- Bachelor of Arts, Studienrichtung Public Management</t>
  </si>
  <si>
    <t>- Bachelor of Arts, Studienrichtung Immobilienwirtschaft</t>
  </si>
  <si>
    <t>- Bachelor of Laws, Studiengang Allgemeine Verwaltung</t>
  </si>
  <si>
    <t>- Bachelor of Laws, Studiengang Sozialverwaltung</t>
  </si>
  <si>
    <t>- Bachelor of Science, Studiengang Digitale Verwaltung</t>
  </si>
  <si>
    <t>- Bachelor of Arts, Studiengang Soziale Arbeit
Studienrichtung Soziale Dienste sowie Sozialpädagogik und Management</t>
  </si>
  <si>
    <t>- Bachelor of Arts, Studiengang Soziale Arbeit
Studienrichtung Elementarpädagogik</t>
  </si>
  <si>
    <t>- Bachelor of Science, Studiengang Bauingenieurwesen</t>
  </si>
  <si>
    <t>- Brandoberinspektoranwärter/in</t>
  </si>
  <si>
    <t>Ausbildungsquote</t>
  </si>
  <si>
    <t>4.7%</t>
  </si>
  <si>
    <t>Schwerbehindertenquote</t>
  </si>
  <si>
    <t>5.3%</t>
  </si>
  <si>
    <t>5.1%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</si>
</sst>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0" borderId="3" xfId="0" quotePrefix="1" applyBorder="1"/>
    <xf numFmtId="0" fontId="0" fillId="0" borderId="3" xfId="0" applyBorder="1" applyAlignment="1">
      <alignment horizontal="center"/>
    </xf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2" xfId="0" quotePrefix="1" applyBorder="1"/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3" borderId="3" xfId="0" applyFont="1" applyFill="1" applyBorder="1"/>
    <xf numFmtId="0" fontId="0" fillId="3" borderId="3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3" fillId="4" borderId="4" xfId="0" applyFont="1" applyFill="1" applyBorder="1"/>
    <xf numFmtId="1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/>
    <xf numFmtId="0" fontId="3" fillId="4" borderId="0" xfId="0" applyFont="1" applyFill="1"/>
    <xf numFmtId="0" fontId="0" fillId="0" borderId="3" xfId="0" quotePrefix="1" applyBorder="1" applyAlignment="1">
      <alignment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E9D1-0325-444E-9FF5-85AA147DDECB}">
  <dimension ref="A1:D52"/>
  <sheetViews>
    <sheetView tabSelected="1" workbookViewId="0">
      <selection activeCell="I29" sqref="I29"/>
    </sheetView>
  </sheetViews>
  <sheetFormatPr baseColWidth="10" defaultRowHeight="15" x14ac:dyDescent="0.25"/>
  <cols>
    <col min="1" max="1" width="64.140625" bestFit="1" customWidth="1"/>
  </cols>
  <sheetData>
    <row r="1" spans="1:4" ht="15.75" thickBot="1" x14ac:dyDescent="0.3">
      <c r="A1" s="1" t="s">
        <v>0</v>
      </c>
      <c r="B1" s="2">
        <v>44926</v>
      </c>
      <c r="C1" s="2">
        <v>45291</v>
      </c>
      <c r="D1" s="2">
        <v>45657</v>
      </c>
    </row>
    <row r="2" spans="1:4" x14ac:dyDescent="0.25">
      <c r="A2" s="3" t="s">
        <v>1</v>
      </c>
      <c r="B2" s="4" t="s">
        <v>2</v>
      </c>
      <c r="C2" s="4" t="s">
        <v>3</v>
      </c>
      <c r="D2" s="4">
        <v>8460.6</v>
      </c>
    </row>
    <row r="3" spans="1:4" x14ac:dyDescent="0.25">
      <c r="A3" s="5" t="s">
        <v>4</v>
      </c>
      <c r="B3" s="6" t="s">
        <v>5</v>
      </c>
      <c r="C3" s="6">
        <v>7584.9</v>
      </c>
      <c r="D3" s="6">
        <v>7806.4</v>
      </c>
    </row>
    <row r="4" spans="1:4" ht="15.75" thickBot="1" x14ac:dyDescent="0.3">
      <c r="A4" s="7" t="s">
        <v>6</v>
      </c>
      <c r="B4" s="8" t="s">
        <v>7</v>
      </c>
      <c r="C4" s="8" t="s">
        <v>8</v>
      </c>
      <c r="D4" s="8">
        <v>654.20000000000005</v>
      </c>
    </row>
    <row r="5" spans="1:4" x14ac:dyDescent="0.25">
      <c r="A5" s="9" t="s">
        <v>9</v>
      </c>
      <c r="B5" s="10">
        <v>4622</v>
      </c>
      <c r="C5" s="10">
        <v>4797</v>
      </c>
      <c r="D5" s="10">
        <v>4918</v>
      </c>
    </row>
    <row r="6" spans="1:4" ht="15.75" thickBot="1" x14ac:dyDescent="0.3">
      <c r="A6" s="7" t="s">
        <v>10</v>
      </c>
      <c r="B6" s="8" t="s">
        <v>11</v>
      </c>
      <c r="C6" s="8" t="s">
        <v>12</v>
      </c>
      <c r="D6" s="8">
        <f>D2-D5</f>
        <v>3542.6000000000004</v>
      </c>
    </row>
    <row r="7" spans="1:4" x14ac:dyDescent="0.25">
      <c r="A7" s="3" t="s">
        <v>13</v>
      </c>
      <c r="B7" s="4" t="s">
        <v>14</v>
      </c>
      <c r="C7" s="4" t="s">
        <v>15</v>
      </c>
      <c r="D7" s="4">
        <v>43.9</v>
      </c>
    </row>
    <row r="8" spans="1:4" x14ac:dyDescent="0.25">
      <c r="A8" s="5" t="s">
        <v>16</v>
      </c>
      <c r="B8" s="6" t="s">
        <v>14</v>
      </c>
      <c r="C8" s="6" t="s">
        <v>17</v>
      </c>
      <c r="D8" s="6">
        <v>43.7</v>
      </c>
    </row>
    <row r="9" spans="1:4" x14ac:dyDescent="0.25">
      <c r="A9" s="5" t="s">
        <v>18</v>
      </c>
      <c r="B9" s="11">
        <v>44</v>
      </c>
      <c r="C9" s="12" t="s">
        <v>14</v>
      </c>
      <c r="D9" s="12">
        <v>44.1</v>
      </c>
    </row>
    <row r="10" spans="1:4" x14ac:dyDescent="0.25">
      <c r="A10" s="13" t="s">
        <v>19</v>
      </c>
      <c r="B10" s="14">
        <v>8761</v>
      </c>
      <c r="C10" s="14">
        <v>9009</v>
      </c>
      <c r="D10" s="14">
        <v>9250</v>
      </c>
    </row>
    <row r="11" spans="1:4" x14ac:dyDescent="0.25">
      <c r="A11" s="5" t="s">
        <v>16</v>
      </c>
      <c r="B11" s="6">
        <v>3079</v>
      </c>
      <c r="C11" s="6">
        <v>3223</v>
      </c>
      <c r="D11" s="6">
        <v>3390</v>
      </c>
    </row>
    <row r="12" spans="1:4" x14ac:dyDescent="0.25">
      <c r="A12" s="5" t="s">
        <v>18</v>
      </c>
      <c r="B12" s="6">
        <v>5682</v>
      </c>
      <c r="C12" s="6">
        <v>5786</v>
      </c>
      <c r="D12" s="6">
        <v>5860</v>
      </c>
    </row>
    <row r="13" spans="1:4" x14ac:dyDescent="0.25">
      <c r="A13" s="13" t="s">
        <v>20</v>
      </c>
      <c r="B13" s="15" t="s">
        <v>21</v>
      </c>
      <c r="C13" s="15" t="s">
        <v>22</v>
      </c>
      <c r="D13" s="15" t="s">
        <v>23</v>
      </c>
    </row>
    <row r="14" spans="1:4" x14ac:dyDescent="0.25">
      <c r="A14" s="13" t="s">
        <v>24</v>
      </c>
      <c r="B14" s="16">
        <f>B15+B19+B22+B33+B36</f>
        <v>432</v>
      </c>
      <c r="C14" s="16">
        <v>438</v>
      </c>
      <c r="D14" s="16">
        <v>440</v>
      </c>
    </row>
    <row r="15" spans="1:4" x14ac:dyDescent="0.25">
      <c r="A15" s="17" t="s">
        <v>25</v>
      </c>
      <c r="B15" s="18">
        <f t="shared" ref="B15" si="0">B16+B17</f>
        <v>108</v>
      </c>
      <c r="C15" s="18">
        <f>C16+C17+C18</f>
        <v>109</v>
      </c>
      <c r="D15" s="18">
        <v>111</v>
      </c>
    </row>
    <row r="16" spans="1:4" x14ac:dyDescent="0.25">
      <c r="A16" s="5" t="s">
        <v>26</v>
      </c>
      <c r="B16" s="11">
        <v>70</v>
      </c>
      <c r="C16" s="11">
        <v>68</v>
      </c>
      <c r="D16" s="11">
        <v>63</v>
      </c>
    </row>
    <row r="17" spans="1:4" x14ac:dyDescent="0.25">
      <c r="A17" s="5" t="s">
        <v>27</v>
      </c>
      <c r="B17" s="11">
        <v>38</v>
      </c>
      <c r="C17" s="11">
        <v>36</v>
      </c>
      <c r="D17" s="11">
        <v>38</v>
      </c>
    </row>
    <row r="18" spans="1:4" x14ac:dyDescent="0.25">
      <c r="A18" s="5" t="s">
        <v>28</v>
      </c>
      <c r="B18" s="11" t="s">
        <v>29</v>
      </c>
      <c r="C18" s="11">
        <v>5</v>
      </c>
      <c r="D18" s="11">
        <v>10</v>
      </c>
    </row>
    <row r="19" spans="1:4" x14ac:dyDescent="0.25">
      <c r="A19" s="19" t="s">
        <v>30</v>
      </c>
      <c r="B19" s="18">
        <f t="shared" ref="B19:C19" si="1">B20+B21</f>
        <v>155</v>
      </c>
      <c r="C19" s="18">
        <f t="shared" si="1"/>
        <v>150</v>
      </c>
      <c r="D19" s="18">
        <v>133</v>
      </c>
    </row>
    <row r="20" spans="1:4" x14ac:dyDescent="0.25">
      <c r="A20" s="5" t="s">
        <v>31</v>
      </c>
      <c r="B20" s="11">
        <v>122</v>
      </c>
      <c r="C20" s="11">
        <v>138</v>
      </c>
      <c r="D20" s="11">
        <v>132</v>
      </c>
    </row>
    <row r="21" spans="1:4" x14ac:dyDescent="0.25">
      <c r="A21" s="5" t="s">
        <v>32</v>
      </c>
      <c r="B21" s="11">
        <v>33</v>
      </c>
      <c r="C21" s="11">
        <v>12</v>
      </c>
      <c r="D21" s="11">
        <v>1</v>
      </c>
    </row>
    <row r="22" spans="1:4" x14ac:dyDescent="0.25">
      <c r="A22" s="20" t="s">
        <v>33</v>
      </c>
      <c r="B22" s="18">
        <f>SUM(B23:B32)</f>
        <v>26</v>
      </c>
      <c r="C22" s="18">
        <f>SUM(C23:C32)</f>
        <v>31</v>
      </c>
      <c r="D22" s="18">
        <v>33</v>
      </c>
    </row>
    <row r="23" spans="1:4" ht="30" x14ac:dyDescent="0.25">
      <c r="A23" s="21" t="s">
        <v>34</v>
      </c>
      <c r="B23" s="22">
        <v>3</v>
      </c>
      <c r="C23" s="22">
        <v>6</v>
      </c>
      <c r="D23" s="22">
        <v>6</v>
      </c>
    </row>
    <row r="24" spans="1:4" ht="30" x14ac:dyDescent="0.25">
      <c r="A24" s="21" t="s">
        <v>35</v>
      </c>
      <c r="B24" s="22">
        <v>2</v>
      </c>
      <c r="C24" s="22">
        <v>1</v>
      </c>
      <c r="D24" s="22">
        <v>1</v>
      </c>
    </row>
    <row r="25" spans="1:4" x14ac:dyDescent="0.25">
      <c r="A25" s="5" t="s">
        <v>36</v>
      </c>
      <c r="B25" s="11">
        <v>5</v>
      </c>
      <c r="C25" s="11">
        <v>7</v>
      </c>
      <c r="D25" s="11">
        <v>7</v>
      </c>
    </row>
    <row r="26" spans="1:4" x14ac:dyDescent="0.25">
      <c r="A26" s="5" t="s">
        <v>37</v>
      </c>
      <c r="B26" s="11">
        <v>1</v>
      </c>
      <c r="C26" s="11">
        <v>0</v>
      </c>
      <c r="D26" s="11">
        <v>0</v>
      </c>
    </row>
    <row r="27" spans="1:4" x14ac:dyDescent="0.25">
      <c r="A27" s="5" t="s">
        <v>38</v>
      </c>
      <c r="B27" s="11">
        <v>0</v>
      </c>
      <c r="C27" s="11">
        <v>1</v>
      </c>
      <c r="D27" s="11">
        <v>1</v>
      </c>
    </row>
    <row r="28" spans="1:4" x14ac:dyDescent="0.25">
      <c r="A28" s="5" t="s">
        <v>39</v>
      </c>
      <c r="B28" s="11">
        <v>10</v>
      </c>
      <c r="C28" s="11">
        <v>10</v>
      </c>
      <c r="D28" s="11">
        <v>9</v>
      </c>
    </row>
    <row r="29" spans="1:4" x14ac:dyDescent="0.25">
      <c r="A29" s="5" t="s">
        <v>40</v>
      </c>
      <c r="B29" s="11">
        <v>2</v>
      </c>
      <c r="C29" s="11">
        <v>3</v>
      </c>
      <c r="D29" s="11">
        <v>4</v>
      </c>
    </row>
    <row r="30" spans="1:4" x14ac:dyDescent="0.25">
      <c r="A30" s="5" t="s">
        <v>41</v>
      </c>
      <c r="B30" s="11">
        <v>1</v>
      </c>
      <c r="C30" s="11">
        <v>1</v>
      </c>
      <c r="D30" s="11">
        <v>2</v>
      </c>
    </row>
    <row r="31" spans="1:4" x14ac:dyDescent="0.25">
      <c r="A31" s="5" t="s">
        <v>42</v>
      </c>
      <c r="B31" s="11">
        <v>1</v>
      </c>
      <c r="C31" s="11">
        <v>1</v>
      </c>
      <c r="D31" s="11">
        <v>2</v>
      </c>
    </row>
    <row r="32" spans="1:4" x14ac:dyDescent="0.25">
      <c r="A32" s="5" t="s">
        <v>43</v>
      </c>
      <c r="B32" s="11">
        <v>1</v>
      </c>
      <c r="C32" s="11">
        <v>1</v>
      </c>
      <c r="D32" s="11">
        <v>1</v>
      </c>
    </row>
    <row r="33" spans="1:4" x14ac:dyDescent="0.25">
      <c r="A33" s="20" t="s">
        <v>44</v>
      </c>
      <c r="B33" s="18">
        <f>B34+B35</f>
        <v>49</v>
      </c>
      <c r="C33" s="18">
        <f>C34+C35</f>
        <v>69</v>
      </c>
      <c r="D33" s="18">
        <v>86</v>
      </c>
    </row>
    <row r="34" spans="1:4" x14ac:dyDescent="0.25">
      <c r="A34" s="5" t="s">
        <v>45</v>
      </c>
      <c r="B34" s="11">
        <v>18</v>
      </c>
      <c r="C34" s="11">
        <v>35</v>
      </c>
      <c r="D34" s="11">
        <v>41</v>
      </c>
    </row>
    <row r="35" spans="1:4" x14ac:dyDescent="0.25">
      <c r="A35" s="5" t="s">
        <v>46</v>
      </c>
      <c r="B35" s="11">
        <v>31</v>
      </c>
      <c r="C35" s="11">
        <v>34</v>
      </c>
      <c r="D35" s="11">
        <v>45</v>
      </c>
    </row>
    <row r="36" spans="1:4" x14ac:dyDescent="0.25">
      <c r="A36" s="13" t="s">
        <v>47</v>
      </c>
      <c r="B36" s="16">
        <f>B37+B44+B49+B47</f>
        <v>94</v>
      </c>
      <c r="C36" s="16">
        <f>C37+C44+C49+C47</f>
        <v>79</v>
      </c>
      <c r="D36" s="16">
        <v>77</v>
      </c>
    </row>
    <row r="37" spans="1:4" x14ac:dyDescent="0.25">
      <c r="A37" s="17" t="s">
        <v>25</v>
      </c>
      <c r="B37" s="18">
        <f>SUM(B38:B43)</f>
        <v>67</v>
      </c>
      <c r="C37" s="18">
        <f>SUM(C38:C43)</f>
        <v>55</v>
      </c>
      <c r="D37" s="18">
        <v>53</v>
      </c>
    </row>
    <row r="38" spans="1:4" x14ac:dyDescent="0.25">
      <c r="A38" s="5" t="s">
        <v>48</v>
      </c>
      <c r="B38" s="6">
        <v>6</v>
      </c>
      <c r="C38" s="6">
        <v>5</v>
      </c>
      <c r="D38" s="6">
        <v>5</v>
      </c>
    </row>
    <row r="39" spans="1:4" x14ac:dyDescent="0.25">
      <c r="A39" s="5" t="s">
        <v>49</v>
      </c>
      <c r="B39" s="6">
        <v>5</v>
      </c>
      <c r="C39" s="6">
        <v>4</v>
      </c>
      <c r="D39" s="6">
        <v>3</v>
      </c>
    </row>
    <row r="40" spans="1:4" x14ac:dyDescent="0.25">
      <c r="A40" s="5" t="s">
        <v>50</v>
      </c>
      <c r="B40" s="6">
        <v>4</v>
      </c>
      <c r="C40" s="6">
        <v>4</v>
      </c>
      <c r="D40" s="6">
        <v>4</v>
      </c>
    </row>
    <row r="41" spans="1:4" x14ac:dyDescent="0.25">
      <c r="A41" s="5" t="s">
        <v>51</v>
      </c>
      <c r="B41" s="6">
        <v>37</v>
      </c>
      <c r="C41" s="6">
        <v>28</v>
      </c>
      <c r="D41" s="6">
        <v>27</v>
      </c>
    </row>
    <row r="42" spans="1:4" x14ac:dyDescent="0.25">
      <c r="A42" s="5" t="s">
        <v>52</v>
      </c>
      <c r="B42" s="6">
        <v>12</v>
      </c>
      <c r="C42" s="6">
        <v>10</v>
      </c>
      <c r="D42" s="6">
        <v>9</v>
      </c>
    </row>
    <row r="43" spans="1:4" x14ac:dyDescent="0.25">
      <c r="A43" s="5" t="s">
        <v>53</v>
      </c>
      <c r="B43" s="6">
        <v>3</v>
      </c>
      <c r="C43" s="6">
        <v>4</v>
      </c>
      <c r="D43" s="6">
        <v>5</v>
      </c>
    </row>
    <row r="44" spans="1:4" x14ac:dyDescent="0.25">
      <c r="A44" s="19" t="s">
        <v>30</v>
      </c>
      <c r="B44" s="18">
        <f t="shared" ref="B44:C44" si="2">B45+B46</f>
        <v>17</v>
      </c>
      <c r="C44" s="18">
        <f t="shared" si="2"/>
        <v>12</v>
      </c>
      <c r="D44" s="18">
        <v>11</v>
      </c>
    </row>
    <row r="45" spans="1:4" ht="45" x14ac:dyDescent="0.25">
      <c r="A45" s="21" t="s">
        <v>54</v>
      </c>
      <c r="B45" s="23">
        <v>8</v>
      </c>
      <c r="C45" s="23">
        <v>12</v>
      </c>
      <c r="D45" s="23">
        <v>11</v>
      </c>
    </row>
    <row r="46" spans="1:4" ht="30" x14ac:dyDescent="0.25">
      <c r="A46" s="21" t="s">
        <v>55</v>
      </c>
      <c r="B46" s="23">
        <v>9</v>
      </c>
      <c r="C46" s="23">
        <v>0</v>
      </c>
      <c r="D46" s="23">
        <v>0</v>
      </c>
    </row>
    <row r="47" spans="1:4" x14ac:dyDescent="0.25">
      <c r="A47" s="20" t="s">
        <v>33</v>
      </c>
      <c r="B47" s="18">
        <f t="shared" ref="B47:C47" si="3">B48</f>
        <v>8</v>
      </c>
      <c r="C47" s="18">
        <f t="shared" si="3"/>
        <v>9</v>
      </c>
      <c r="D47" s="18">
        <v>8</v>
      </c>
    </row>
    <row r="48" spans="1:4" x14ac:dyDescent="0.25">
      <c r="A48" s="5" t="s">
        <v>56</v>
      </c>
      <c r="B48" s="6">
        <v>8</v>
      </c>
      <c r="C48" s="6">
        <v>9</v>
      </c>
      <c r="D48" s="6">
        <v>8</v>
      </c>
    </row>
    <row r="49" spans="1:4" x14ac:dyDescent="0.25">
      <c r="A49" s="20" t="s">
        <v>44</v>
      </c>
      <c r="B49" s="18">
        <f t="shared" ref="B49:C49" si="4">B50</f>
        <v>2</v>
      </c>
      <c r="C49" s="18">
        <f t="shared" si="4"/>
        <v>3</v>
      </c>
      <c r="D49" s="18">
        <v>5</v>
      </c>
    </row>
    <row r="50" spans="1:4" x14ac:dyDescent="0.25">
      <c r="A50" s="5" t="s">
        <v>57</v>
      </c>
      <c r="B50" s="6">
        <v>2</v>
      </c>
      <c r="C50" s="6">
        <v>3</v>
      </c>
      <c r="D50" s="6">
        <v>5</v>
      </c>
    </row>
    <row r="51" spans="1:4" x14ac:dyDescent="0.25">
      <c r="A51" s="13" t="s">
        <v>58</v>
      </c>
      <c r="B51" s="24" t="s">
        <v>59</v>
      </c>
      <c r="C51" s="24" t="s">
        <v>59</v>
      </c>
      <c r="D51" s="24">
        <v>4.4999999999999998E-2</v>
      </c>
    </row>
    <row r="52" spans="1:4" x14ac:dyDescent="0.25">
      <c r="A52" s="13" t="s">
        <v>60</v>
      </c>
      <c r="B52" s="24" t="s">
        <v>61</v>
      </c>
      <c r="C52" s="24" t="s">
        <v>62</v>
      </c>
      <c r="D52" s="24">
        <v>0.05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PK 2022 - 2024</vt:lpstr>
    </vt:vector>
  </TitlesOfParts>
  <Company>Stad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Haepe, Amy</dc:creator>
  <cp:lastModifiedBy>Haepe, Amy</cp:lastModifiedBy>
  <dcterms:created xsi:type="dcterms:W3CDTF">2025-08-12T06:43:35Z</dcterms:created>
  <dcterms:modified xsi:type="dcterms:W3CDTF">2025-08-12T06:44:12Z</dcterms:modified>
</cp:coreProperties>
</file>